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CSP ALL\AKTY PRAWNE\Zarządzenie 136 _2020 kosztorysy\"/>
    </mc:Choice>
  </mc:AlternateContent>
  <xr:revisionPtr revIDLastSave="0" documentId="13_ncr:1_{B701CFF5-7958-4640-A3E0-C858C30A47A5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Arkusz1" sheetId="1" r:id="rId1"/>
    <sheet name="Arkusz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H82" i="1" l="1"/>
  <c r="H28" i="1" l="1"/>
  <c r="H27" i="1"/>
  <c r="H73" i="1" l="1"/>
  <c r="F77" i="1"/>
  <c r="H77" i="1" s="1"/>
  <c r="F76" i="1"/>
  <c r="H76" i="1" s="1"/>
  <c r="F75" i="1"/>
  <c r="H75" i="1" s="1"/>
  <c r="F74" i="1"/>
  <c r="H74" i="1" s="1"/>
  <c r="F73" i="1"/>
  <c r="F72" i="1"/>
  <c r="H72" i="1" s="1"/>
  <c r="F70" i="1"/>
  <c r="H70" i="1" s="1"/>
  <c r="F69" i="1"/>
  <c r="H69" i="1" s="1"/>
  <c r="F68" i="1"/>
  <c r="H68" i="1" s="1"/>
  <c r="F67" i="1"/>
  <c r="H67" i="1" s="1"/>
  <c r="F66" i="1"/>
  <c r="H66" i="1" s="1"/>
  <c r="F65" i="1"/>
  <c r="H65" i="1" s="1"/>
  <c r="F64" i="1"/>
  <c r="H64" i="1" s="1"/>
  <c r="F63" i="1"/>
  <c r="H63" i="1" s="1"/>
  <c r="F62" i="1"/>
  <c r="H62" i="1" s="1"/>
  <c r="F61" i="1"/>
  <c r="H61" i="1" s="1"/>
  <c r="F60" i="1"/>
  <c r="H60" i="1" s="1"/>
  <c r="F59" i="1"/>
  <c r="H59" i="1" s="1"/>
  <c r="H53" i="1"/>
  <c r="H50" i="1"/>
  <c r="F57" i="1"/>
  <c r="H57" i="1" s="1"/>
  <c r="F56" i="1"/>
  <c r="H56" i="1" s="1"/>
  <c r="F55" i="1"/>
  <c r="H55" i="1" s="1"/>
  <c r="F54" i="1"/>
  <c r="H54" i="1" s="1"/>
  <c r="F53" i="1"/>
  <c r="F52" i="1"/>
  <c r="H52" i="1" s="1"/>
  <c r="F51" i="1"/>
  <c r="H51" i="1" s="1"/>
  <c r="F50" i="1"/>
  <c r="F49" i="1"/>
  <c r="H49" i="1" s="1"/>
  <c r="F48" i="1"/>
  <c r="H48" i="1" s="1"/>
  <c r="F47" i="1"/>
  <c r="H47" i="1" s="1"/>
  <c r="F46" i="1"/>
  <c r="H46" i="1" s="1"/>
  <c r="F44" i="1"/>
  <c r="F43" i="1"/>
  <c r="F42" i="1"/>
  <c r="H42" i="1" s="1"/>
  <c r="F41" i="1"/>
  <c r="F40" i="1"/>
  <c r="F39" i="1"/>
  <c r="F38" i="1"/>
  <c r="F37" i="1"/>
  <c r="H37" i="1" s="1"/>
  <c r="F36" i="1"/>
  <c r="F35" i="1"/>
  <c r="H44" i="1"/>
  <c r="H43" i="1"/>
  <c r="H41" i="1"/>
  <c r="H40" i="1"/>
  <c r="H39" i="1"/>
  <c r="H38" i="1"/>
  <c r="H36" i="1"/>
  <c r="H35" i="1"/>
  <c r="F34" i="1"/>
  <c r="H34" i="1" s="1"/>
  <c r="F33" i="1"/>
  <c r="H33" i="1" s="1"/>
  <c r="H32" i="1" l="1"/>
  <c r="C16" i="1" l="1"/>
  <c r="H45" i="1" l="1"/>
  <c r="H26" i="1"/>
  <c r="H58" i="1" l="1"/>
  <c r="H71" i="1"/>
  <c r="H30" i="1" l="1"/>
  <c r="H84" i="1" s="1"/>
  <c r="H85" i="1" l="1"/>
  <c r="H83" i="1"/>
  <c r="H87" i="1" l="1"/>
  <c r="H86" i="1" l="1"/>
</calcChain>
</file>

<file path=xl/sharedStrings.xml><?xml version="1.0" encoding="utf-8"?>
<sst xmlns="http://schemas.openxmlformats.org/spreadsheetml/2006/main" count="145" uniqueCount="92">
  <si>
    <t>Uniwersytet Śląski w Katowicach</t>
  </si>
  <si>
    <t>Data rozpoczęcia i zakończenia:</t>
  </si>
  <si>
    <t>Liczba godzin zajęć dydaktycznych</t>
  </si>
  <si>
    <t>L.p.</t>
  </si>
  <si>
    <t>II.</t>
  </si>
  <si>
    <t>I.</t>
  </si>
  <si>
    <t>KOSZTY BEZPOŚREDNIE</t>
  </si>
  <si>
    <t>2.</t>
  </si>
  <si>
    <t>1.</t>
  </si>
  <si>
    <t>prof.</t>
  </si>
  <si>
    <t>dr</t>
  </si>
  <si>
    <t>mgr</t>
  </si>
  <si>
    <t>a)</t>
  </si>
  <si>
    <t>wykłady</t>
  </si>
  <si>
    <t>b)</t>
  </si>
  <si>
    <t>ćwiczenia</t>
  </si>
  <si>
    <t>c)</t>
  </si>
  <si>
    <t>inne zajęcia dydaktyczne</t>
  </si>
  <si>
    <t>3.</t>
  </si>
  <si>
    <t>4.</t>
  </si>
  <si>
    <t>d)</t>
  </si>
  <si>
    <t>Zużycie materiałów</t>
  </si>
  <si>
    <t>Zakup usług obcych</t>
  </si>
  <si>
    <t>Pozostałe koszty</t>
  </si>
  <si>
    <t xml:space="preserve">III. </t>
  </si>
  <si>
    <t>KOSZTY POŚREDNIE</t>
  </si>
  <si>
    <t>Narzut kosztów ogólnouczelnianych</t>
  </si>
  <si>
    <t>IV.</t>
  </si>
  <si>
    <t>WYNIK FINANSOWY</t>
  </si>
  <si>
    <t>WYSZCZEGÓLNIENIE</t>
  </si>
  <si>
    <t xml:space="preserve">PRZYCHODY </t>
  </si>
  <si>
    <t>Przychody z tytułu opłat</t>
  </si>
  <si>
    <t>Przychody pozostałe</t>
  </si>
  <si>
    <t xml:space="preserve">Kwota </t>
  </si>
  <si>
    <t>Wynagrodzenia</t>
  </si>
  <si>
    <t>1.1.</t>
  </si>
  <si>
    <t>1.2.</t>
  </si>
  <si>
    <t>1.3.</t>
  </si>
  <si>
    <t>1.4.</t>
  </si>
  <si>
    <t>1.5.</t>
  </si>
  <si>
    <t>Korekta kosztów ZUS in minus z tytułu przekroczenia rocznej podstawy wymiaru składek lub zwolnienia z obowiązku opłacania</t>
  </si>
  <si>
    <t>dr hab.</t>
  </si>
  <si>
    <t>Stanowisko</t>
  </si>
  <si>
    <t>Wynagrodzenia osobowe za zajęcia dydaktyczne - pracownicy naukowo dydaktyczni UŚ w ramach pensum, w tym</t>
  </si>
  <si>
    <t>Wynagrodzenia bezosobowe za zajęcia dydaktyczne - pracownicy naukowo-dydaktyczni UŚ, w tym</t>
  </si>
  <si>
    <t>Wynagrodzenia bezosobowe za zajęcia dydaktyczne - pracownicy naukowo-dydaktyczni spoza UŚ, w tym</t>
  </si>
  <si>
    <t>Wynagrodzenia bezosobowe  - pozostali pracownicy UŚ, w tym</t>
  </si>
  <si>
    <t>Uwaga: wypełniać tylko białe pola</t>
  </si>
  <si>
    <t xml:space="preserve">KALKULACJA PLANOWANYCH/ ROZLICZENIE ZREALIZOWANYCH* </t>
  </si>
  <si>
    <t>*</t>
  </si>
  <si>
    <t>niepotrzebne skreślić</t>
  </si>
  <si>
    <t>**</t>
  </si>
  <si>
    <t>Koszt łączny jednej godziny zajęć dydaktycznych</t>
  </si>
  <si>
    <t>***</t>
  </si>
  <si>
    <t>osobowy fundusz płac - narzut 35,42%=19,64%+5,61%+8,5%+(8,5%*19,64%)</t>
  </si>
  <si>
    <t>Forma studiów/ zajęć:</t>
  </si>
  <si>
    <t>Liczba godz./ ilość m-cy/ semestrów</t>
  </si>
  <si>
    <t>e)</t>
  </si>
  <si>
    <t>Pracownicy ds. administracyjnych</t>
  </si>
  <si>
    <t>Pracownicy ds. finansowo-księgowych</t>
  </si>
  <si>
    <t>Inni pracownicy</t>
  </si>
  <si>
    <t>Stawka za 1 godz./ m-c/ semestr</t>
  </si>
  <si>
    <t>Liczba uczestników -    I semestr</t>
  </si>
  <si>
    <t xml:space="preserve">   II semestr</t>
  </si>
  <si>
    <t xml:space="preserve">   III semestr</t>
  </si>
  <si>
    <t>Egzaminatorzy</t>
  </si>
  <si>
    <t>f)</t>
  </si>
  <si>
    <t>****</t>
  </si>
  <si>
    <t>Narzut %****</t>
  </si>
  <si>
    <t>Przychody z opłat powyżej/ poniżej opłaty jednorazowej***</t>
  </si>
  <si>
    <t>numer obiektu kontrolingowego każdorazowo podaje DBiK</t>
  </si>
  <si>
    <t xml:space="preserve">                    Pracownik DKG/ DBiK                                      Kwestor/ z upoważnienia Kwestora                                             Rektor</t>
  </si>
  <si>
    <t>Jednostka organizacyjna prowadząca studia lub kursy:</t>
  </si>
  <si>
    <t>kwoty poniżej opłaty jednorazowej wykazane w poz. I.2. wymagają pisemnego wyjaśnienia</t>
  </si>
  <si>
    <t>Dane kontaktowe:</t>
  </si>
  <si>
    <t>Obiekt kontrolingowy**:</t>
  </si>
  <si>
    <t xml:space="preserve">                                             Osoba sporządzająca/                                                                                    Dziekan Wydziału/
                          Kierownik studiów podyplomowych/ kursu*                                          Kierownik jednostki niebędącej wydziałem</t>
  </si>
  <si>
    <t>Kwota kosztu bez narzutu</t>
  </si>
  <si>
    <t>Kwota kosztu</t>
  </si>
  <si>
    <t>Narzut kosztów wydziałowych</t>
  </si>
  <si>
    <t>IV semestr</t>
  </si>
  <si>
    <t>Narzut kosztów CSP</t>
  </si>
  <si>
    <t>Załącznik do wniosku o utworzenie SP nr</t>
  </si>
  <si>
    <t>podyplomowe</t>
  </si>
  <si>
    <t>Nazwa SP:</t>
  </si>
  <si>
    <t xml:space="preserve">Semestralna jednorazowa odpłatność uczestnika SP </t>
  </si>
  <si>
    <t>Semestralna ratalna odpłatność uczestnika SP</t>
  </si>
  <si>
    <t xml:space="preserve">Nazwisko i imię kierownika SP: </t>
  </si>
  <si>
    <t>PRZYCHODÓW/ KOSZTÓW STUDIÓW PODYPLOMOWYCH (SP)</t>
  </si>
  <si>
    <t>Kierownik SP</t>
  </si>
  <si>
    <t>Z-ca kierownika SP</t>
  </si>
  <si>
    <t>Załącznik nr 1 do zarządzenia nr  136 Rektora Uniwersytetu Śląskiego w Katowicach                                                
z dnia 26 sierpnia 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</si>
</sst>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* #,##0\ &quot;zł&quot;_-;\-* #,##0\ &quot;zł&quot;_-;_-* &quot;-&quot;\ &quot;zł&quot;_-;_-@_-"/>
    <numFmt numFmtId="44" formatCode="_-* #,##0.00\ &quot;zł&quot;_-;\-* #,##0.00\ &quot;zł&quot;_-;_-* &quot;-&quot;??\ &quot;zł&quot;_-;_-@_-"/>
    <numFmt numFmtId="164" formatCode="#,##0.00\ &quot;zł&quot;"/>
    <numFmt numFmtId="165" formatCode="#,##0\ &quot;zł&quot;"/>
    <numFmt numFmtId="166" formatCode="#,##0_ ;\-#,##0\ "/>
  </numFmts>
  <fonts count="3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2" fontId="1" fillId="0" borderId="1" xfId="0" applyNumberFormat="1" applyFont="1" applyBorder="1"/>
    <xf numFmtId="164" fontId="1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 wrapText="1"/>
    </xf>
    <xf numFmtId="0" fontId="1" fillId="2" borderId="1" xfId="0" applyFont="1" applyFill="1" applyBorder="1"/>
    <xf numFmtId="42" fontId="2" fillId="2" borderId="1" xfId="0" applyNumberFormat="1" applyFont="1" applyFill="1" applyBorder="1"/>
    <xf numFmtId="42" fontId="1" fillId="2" borderId="1" xfId="0" applyNumberFormat="1" applyFont="1" applyFill="1" applyBorder="1"/>
    <xf numFmtId="9" fontId="2" fillId="2" borderId="1" xfId="0" applyNumberFormat="1" applyFont="1" applyFill="1" applyBorder="1" applyAlignment="1">
      <alignment horizontal="center"/>
    </xf>
    <xf numFmtId="42" fontId="2" fillId="2" borderId="1" xfId="0" applyNumberFormat="1" applyFont="1" applyFill="1" applyBorder="1" applyAlignment="1">
      <alignment horizontal="left" wrapText="1"/>
    </xf>
    <xf numFmtId="42" fontId="2" fillId="2" borderId="1" xfId="0" applyNumberFormat="1" applyFont="1" applyFill="1" applyBorder="1" applyAlignment="1">
      <alignment wrapText="1"/>
    </xf>
    <xf numFmtId="165" fontId="1" fillId="0" borderId="1" xfId="0" applyNumberFormat="1" applyFont="1" applyBorder="1"/>
    <xf numFmtId="166" fontId="1" fillId="0" borderId="1" xfId="0" applyNumberFormat="1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42" fontId="2" fillId="3" borderId="1" xfId="0" applyNumberFormat="1" applyFont="1" applyFill="1" applyBorder="1"/>
    <xf numFmtId="0" fontId="1" fillId="0" borderId="0" xfId="0" applyFont="1"/>
    <xf numFmtId="0" fontId="1" fillId="0" borderId="0" xfId="0" applyFont="1" applyAlignment="1">
      <alignment horizontal="left"/>
    </xf>
    <xf numFmtId="44" fontId="1" fillId="0" borderId="0" xfId="0" applyNumberFormat="1" applyFont="1" applyAlignment="1">
      <alignment horizontal="left"/>
    </xf>
    <xf numFmtId="0" fontId="1" fillId="2" borderId="0" xfId="0" applyFont="1" applyFill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42" fontId="2" fillId="2" borderId="1" xfId="0" applyNumberFormat="1" applyFont="1" applyFill="1" applyBorder="1" applyAlignment="1"/>
    <xf numFmtId="0" fontId="1" fillId="0" borderId="0" xfId="0" applyFont="1" applyAlignment="1">
      <alignment horizontal="right" indent="1"/>
    </xf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/>
    <xf numFmtId="0" fontId="1" fillId="0" borderId="0" xfId="0" applyFont="1" applyAlignment="1"/>
    <xf numFmtId="0" fontId="1" fillId="2" borderId="4" xfId="0" applyFont="1" applyFill="1" applyBorder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 indent="1"/>
    </xf>
    <xf numFmtId="0" fontId="1" fillId="0" borderId="0" xfId="0" applyFont="1"/>
    <xf numFmtId="0" fontId="1" fillId="0" borderId="0" xfId="0" applyFont="1"/>
    <xf numFmtId="0" fontId="1" fillId="2" borderId="4" xfId="0" applyFont="1" applyFill="1" applyBorder="1" applyAlignment="1">
      <alignment horizontal="center"/>
    </xf>
    <xf numFmtId="0" fontId="1" fillId="0" borderId="8" xfId="0" applyFont="1" applyBorder="1" applyAlignment="1"/>
    <xf numFmtId="0" fontId="1" fillId="0" borderId="0" xfId="0" applyFont="1"/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1" fillId="0" borderId="0" xfId="0" applyFont="1" applyAlignment="1">
      <alignment horizontal="right" inden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0" xfId="0" applyFont="1" applyAlignment="1">
      <alignment horizontal="right" wrapText="1"/>
    </xf>
    <xf numFmtId="0" fontId="1" fillId="0" borderId="7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7"/>
  <sheetViews>
    <sheetView tabSelected="1" topLeftCell="A61" zoomScaleNormal="100" workbookViewId="0">
      <selection activeCell="H82" sqref="H82"/>
    </sheetView>
  </sheetViews>
  <sheetFormatPr defaultColWidth="9.109375" defaultRowHeight="10.199999999999999" x14ac:dyDescent="0.2"/>
  <cols>
    <col min="1" max="1" width="4.33203125" style="1" customWidth="1"/>
    <col min="2" max="2" width="37" style="1" customWidth="1"/>
    <col min="3" max="3" width="8.44140625" style="1" customWidth="1"/>
    <col min="4" max="5" width="8.33203125" style="1" customWidth="1"/>
    <col min="6" max="6" width="8.33203125" style="50" customWidth="1"/>
    <col min="7" max="7" width="8.33203125" style="1" customWidth="1"/>
    <col min="8" max="8" width="10.88671875" style="1" customWidth="1"/>
    <col min="9" max="16384" width="9.109375" style="1"/>
  </cols>
  <sheetData>
    <row r="1" spans="1:17" s="47" customFormat="1" ht="11.25" customHeight="1" x14ac:dyDescent="0.2">
      <c r="B1" s="71" t="s">
        <v>91</v>
      </c>
      <c r="C1" s="71"/>
      <c r="D1" s="71"/>
      <c r="E1" s="71"/>
      <c r="F1" s="71"/>
      <c r="G1" s="71"/>
      <c r="H1" s="71"/>
    </row>
    <row r="2" spans="1:17" x14ac:dyDescent="0.2">
      <c r="A2" s="48"/>
      <c r="B2" s="71"/>
      <c r="C2" s="71"/>
      <c r="D2" s="71"/>
      <c r="E2" s="71"/>
      <c r="F2" s="71"/>
      <c r="G2" s="71"/>
      <c r="H2" s="71"/>
    </row>
    <row r="3" spans="1:17" x14ac:dyDescent="0.2">
      <c r="A3" s="1" t="s">
        <v>0</v>
      </c>
    </row>
    <row r="4" spans="1:17" s="36" customFormat="1" x14ac:dyDescent="0.2">
      <c r="F4" s="50"/>
    </row>
    <row r="5" spans="1:17" s="36" customFormat="1" ht="11.25" customHeight="1" x14ac:dyDescent="0.2">
      <c r="A5" s="61" t="s">
        <v>82</v>
      </c>
      <c r="B5" s="61"/>
      <c r="C5" s="42"/>
      <c r="D5" s="41"/>
      <c r="E5" s="41"/>
      <c r="F5" s="50"/>
      <c r="G5" s="41"/>
      <c r="H5" s="41"/>
    </row>
    <row r="6" spans="1:17" x14ac:dyDescent="0.2">
      <c r="A6" s="61" t="s">
        <v>72</v>
      </c>
      <c r="B6" s="61"/>
      <c r="C6" s="77"/>
      <c r="D6" s="77"/>
      <c r="E6" s="77"/>
      <c r="F6" s="77"/>
      <c r="G6" s="77"/>
      <c r="H6" s="77"/>
    </row>
    <row r="7" spans="1:17" x14ac:dyDescent="0.2">
      <c r="A7" s="61" t="s">
        <v>55</v>
      </c>
      <c r="B7" s="61"/>
      <c r="C7" s="72" t="s">
        <v>83</v>
      </c>
      <c r="D7" s="72"/>
      <c r="E7" s="72"/>
      <c r="F7" s="72"/>
      <c r="G7" s="72"/>
      <c r="H7" s="72"/>
    </row>
    <row r="8" spans="1:17" x14ac:dyDescent="0.2">
      <c r="A8" s="61" t="s">
        <v>84</v>
      </c>
      <c r="B8" s="61"/>
      <c r="C8" s="77"/>
      <c r="D8" s="77"/>
      <c r="E8" s="77"/>
      <c r="F8" s="77"/>
      <c r="G8" s="77"/>
      <c r="H8" s="77"/>
    </row>
    <row r="9" spans="1:17" x14ac:dyDescent="0.2">
      <c r="A9" s="61" t="s">
        <v>1</v>
      </c>
      <c r="B9" s="61"/>
      <c r="C9" s="77"/>
      <c r="D9" s="77"/>
      <c r="E9" s="77"/>
      <c r="F9" s="77"/>
      <c r="G9" s="77"/>
      <c r="H9" s="77"/>
    </row>
    <row r="10" spans="1:17" x14ac:dyDescent="0.2">
      <c r="A10" s="61" t="s">
        <v>62</v>
      </c>
      <c r="B10" s="61"/>
      <c r="C10" s="42"/>
      <c r="D10" s="42"/>
      <c r="E10" s="21"/>
      <c r="F10" s="38"/>
      <c r="G10" s="21"/>
      <c r="H10" s="21"/>
    </row>
    <row r="11" spans="1:17" s="39" customFormat="1" x14ac:dyDescent="0.2">
      <c r="A11" s="61" t="s">
        <v>63</v>
      </c>
      <c r="B11" s="61"/>
      <c r="C11" s="42"/>
      <c r="D11" s="42"/>
      <c r="E11" s="38"/>
      <c r="F11" s="38"/>
      <c r="G11" s="38"/>
      <c r="H11" s="38"/>
    </row>
    <row r="12" spans="1:17" s="39" customFormat="1" x14ac:dyDescent="0.2">
      <c r="A12" s="61" t="s">
        <v>64</v>
      </c>
      <c r="B12" s="61"/>
      <c r="C12" s="42"/>
      <c r="D12" s="42"/>
      <c r="E12" s="38"/>
      <c r="F12" s="38"/>
      <c r="G12" s="38"/>
      <c r="H12" s="38"/>
    </row>
    <row r="13" spans="1:17" s="53" customFormat="1" x14ac:dyDescent="0.2">
      <c r="A13" s="52"/>
      <c r="B13" s="52" t="s">
        <v>80</v>
      </c>
      <c r="C13" s="42"/>
      <c r="D13" s="42"/>
      <c r="E13" s="38"/>
      <c r="F13" s="38"/>
      <c r="G13" s="38"/>
      <c r="H13" s="38"/>
    </row>
    <row r="14" spans="1:17" x14ac:dyDescent="0.2">
      <c r="A14" s="61" t="s">
        <v>85</v>
      </c>
      <c r="B14" s="61"/>
      <c r="C14" s="43"/>
      <c r="D14" s="43"/>
      <c r="E14" s="56" t="s">
        <v>86</v>
      </c>
      <c r="F14" s="48"/>
      <c r="G14" s="22"/>
      <c r="H14" s="22"/>
      <c r="M14" s="7"/>
      <c r="O14" s="39"/>
      <c r="P14" s="39"/>
      <c r="Q14" s="39"/>
    </row>
    <row r="15" spans="1:17" s="50" customFormat="1" x14ac:dyDescent="0.2">
      <c r="A15" s="61"/>
      <c r="B15" s="61"/>
      <c r="C15" s="43"/>
      <c r="D15" s="22"/>
      <c r="E15" s="22"/>
      <c r="F15" s="22"/>
      <c r="G15" s="22"/>
      <c r="H15" s="22"/>
      <c r="M15" s="7"/>
    </row>
    <row r="16" spans="1:17" x14ac:dyDescent="0.2">
      <c r="A16" s="61" t="s">
        <v>2</v>
      </c>
      <c r="B16" s="61"/>
      <c r="C16" s="23">
        <f>SUM(E33:E70)</f>
        <v>0</v>
      </c>
      <c r="D16" s="21"/>
      <c r="E16" s="21"/>
      <c r="F16" s="38"/>
      <c r="G16" s="21"/>
      <c r="H16" s="21"/>
      <c r="O16" s="39"/>
      <c r="P16" s="39"/>
      <c r="Q16" s="39"/>
    </row>
    <row r="17" spans="1:17" x14ac:dyDescent="0.2">
      <c r="A17" s="61" t="s">
        <v>87</v>
      </c>
      <c r="B17" s="61"/>
      <c r="C17" s="77"/>
      <c r="D17" s="77"/>
      <c r="E17" s="77"/>
      <c r="F17" s="77"/>
      <c r="G17" s="77"/>
      <c r="H17" s="77"/>
      <c r="O17" s="39"/>
      <c r="P17" s="39"/>
      <c r="Q17" s="39"/>
    </row>
    <row r="18" spans="1:17" s="46" customFormat="1" x14ac:dyDescent="0.2">
      <c r="A18" s="61" t="s">
        <v>74</v>
      </c>
      <c r="B18" s="61"/>
      <c r="C18" s="77"/>
      <c r="D18" s="77"/>
      <c r="E18" s="77"/>
      <c r="F18" s="77"/>
      <c r="G18" s="77"/>
      <c r="H18" s="77"/>
    </row>
    <row r="19" spans="1:17" s="36" customFormat="1" ht="11.25" customHeight="1" x14ac:dyDescent="0.2">
      <c r="A19" s="35"/>
      <c r="B19" s="35" t="s">
        <v>75</v>
      </c>
      <c r="C19" s="77"/>
      <c r="D19" s="77"/>
      <c r="E19" s="77"/>
      <c r="F19" s="77"/>
      <c r="G19" s="77"/>
      <c r="H19" s="77"/>
      <c r="O19" s="39"/>
      <c r="P19" s="39"/>
      <c r="Q19" s="39"/>
    </row>
    <row r="20" spans="1:17" s="36" customFormat="1" ht="15" customHeight="1" x14ac:dyDescent="0.2">
      <c r="A20" s="35"/>
      <c r="B20" s="35"/>
      <c r="F20" s="50"/>
      <c r="O20" s="39"/>
      <c r="P20" s="39"/>
      <c r="Q20" s="39"/>
    </row>
    <row r="21" spans="1:17" x14ac:dyDescent="0.2">
      <c r="A21" s="76" t="s">
        <v>48</v>
      </c>
      <c r="B21" s="76"/>
      <c r="C21" s="76"/>
      <c r="D21" s="76"/>
      <c r="E21" s="76"/>
      <c r="F21" s="76"/>
      <c r="G21" s="76"/>
      <c r="H21" s="76"/>
      <c r="Q21" s="39"/>
    </row>
    <row r="22" spans="1:17" x14ac:dyDescent="0.2">
      <c r="A22" s="76" t="s">
        <v>88</v>
      </c>
      <c r="B22" s="76"/>
      <c r="C22" s="76"/>
      <c r="D22" s="76"/>
      <c r="E22" s="76"/>
      <c r="F22" s="76"/>
      <c r="G22" s="76"/>
      <c r="H22" s="76"/>
      <c r="Q22" s="39"/>
    </row>
    <row r="23" spans="1:17" s="20" customFormat="1" x14ac:dyDescent="0.2">
      <c r="A23" s="17"/>
      <c r="B23" s="17"/>
      <c r="C23" s="17"/>
      <c r="D23" s="17"/>
      <c r="E23" s="17"/>
      <c r="F23" s="51"/>
      <c r="G23" s="17"/>
      <c r="H23" s="17"/>
    </row>
    <row r="24" spans="1:17" ht="15" customHeight="1" x14ac:dyDescent="0.2">
      <c r="A24" s="78" t="s">
        <v>47</v>
      </c>
      <c r="B24" s="78"/>
      <c r="C24" s="78"/>
      <c r="D24" s="78"/>
      <c r="E24" s="78"/>
      <c r="F24" s="78"/>
      <c r="G24" s="78"/>
      <c r="H24" s="78"/>
    </row>
    <row r="25" spans="1:17" ht="25.5" customHeight="1" x14ac:dyDescent="0.2">
      <c r="A25" s="25" t="s">
        <v>3</v>
      </c>
      <c r="B25" s="73" t="s">
        <v>29</v>
      </c>
      <c r="C25" s="74"/>
      <c r="D25" s="74"/>
      <c r="E25" s="74"/>
      <c r="F25" s="74"/>
      <c r="G25" s="75"/>
      <c r="H25" s="25" t="s">
        <v>33</v>
      </c>
    </row>
    <row r="26" spans="1:17" x14ac:dyDescent="0.2">
      <c r="A26" s="24" t="s">
        <v>5</v>
      </c>
      <c r="B26" s="2" t="s">
        <v>30</v>
      </c>
      <c r="C26" s="64"/>
      <c r="D26" s="65"/>
      <c r="E26" s="65"/>
      <c r="F26" s="65"/>
      <c r="G26" s="66"/>
      <c r="H26" s="10">
        <f>H27+H28+H29</f>
        <v>0</v>
      </c>
    </row>
    <row r="27" spans="1:17" x14ac:dyDescent="0.2">
      <c r="A27" s="5" t="s">
        <v>8</v>
      </c>
      <c r="B27" s="4" t="s">
        <v>31</v>
      </c>
      <c r="C27" s="68"/>
      <c r="D27" s="69"/>
      <c r="E27" s="69"/>
      <c r="F27" s="69"/>
      <c r="G27" s="70"/>
      <c r="H27" s="11">
        <f>C10*C14+C11*C14+C12*C14+C13*C14</f>
        <v>0</v>
      </c>
    </row>
    <row r="28" spans="1:17" x14ac:dyDescent="0.2">
      <c r="A28" s="5" t="s">
        <v>7</v>
      </c>
      <c r="B28" s="4" t="s">
        <v>69</v>
      </c>
      <c r="C28" s="68"/>
      <c r="D28" s="69"/>
      <c r="E28" s="69"/>
      <c r="F28" s="69"/>
      <c r="G28" s="70"/>
      <c r="H28" s="11">
        <f>D10*D14+D11*D14+D12*D14+D13*D14</f>
        <v>0</v>
      </c>
    </row>
    <row r="29" spans="1:17" x14ac:dyDescent="0.2">
      <c r="A29" s="5" t="s">
        <v>18</v>
      </c>
      <c r="B29" s="4" t="s">
        <v>32</v>
      </c>
      <c r="C29" s="68"/>
      <c r="D29" s="69"/>
      <c r="E29" s="69"/>
      <c r="F29" s="69"/>
      <c r="G29" s="70"/>
      <c r="H29" s="6"/>
    </row>
    <row r="30" spans="1:17" x14ac:dyDescent="0.2">
      <c r="A30" s="24" t="s">
        <v>4</v>
      </c>
      <c r="B30" s="2" t="s">
        <v>6</v>
      </c>
      <c r="C30" s="58"/>
      <c r="D30" s="59"/>
      <c r="E30" s="59"/>
      <c r="F30" s="59"/>
      <c r="G30" s="60"/>
      <c r="H30" s="14">
        <f>H32+H45+H58+H71+H78+H79+H80+H81</f>
        <v>0</v>
      </c>
    </row>
    <row r="31" spans="1:17" ht="40.799999999999997" x14ac:dyDescent="0.2">
      <c r="A31" s="25" t="s">
        <v>8</v>
      </c>
      <c r="B31" s="28" t="s">
        <v>34</v>
      </c>
      <c r="C31" s="26" t="s">
        <v>42</v>
      </c>
      <c r="D31" s="26" t="s">
        <v>61</v>
      </c>
      <c r="E31" s="26" t="s">
        <v>56</v>
      </c>
      <c r="F31" s="26" t="s">
        <v>77</v>
      </c>
      <c r="G31" s="26" t="s">
        <v>68</v>
      </c>
      <c r="H31" s="27" t="s">
        <v>78</v>
      </c>
    </row>
    <row r="32" spans="1:17" ht="34.5" customHeight="1" x14ac:dyDescent="0.2">
      <c r="A32" s="25" t="s">
        <v>35</v>
      </c>
      <c r="B32" s="8" t="s">
        <v>43</v>
      </c>
      <c r="C32" s="58"/>
      <c r="D32" s="59"/>
      <c r="E32" s="59"/>
      <c r="F32" s="59"/>
      <c r="G32" s="60"/>
      <c r="H32" s="13">
        <f>SUM(H33:H44)</f>
        <v>0</v>
      </c>
    </row>
    <row r="33" spans="1:8" x14ac:dyDescent="0.2">
      <c r="A33" s="5" t="s">
        <v>12</v>
      </c>
      <c r="B33" s="4" t="s">
        <v>13</v>
      </c>
      <c r="C33" s="29" t="s">
        <v>9</v>
      </c>
      <c r="D33" s="6"/>
      <c r="E33" s="4"/>
      <c r="F33" s="6">
        <f>ROUND(D33*E33,0)</f>
        <v>0</v>
      </c>
      <c r="G33" s="29">
        <v>35.42</v>
      </c>
      <c r="H33" s="11">
        <f>ROUND(F33+(F33*G33%),0)</f>
        <v>0</v>
      </c>
    </row>
    <row r="34" spans="1:8" x14ac:dyDescent="0.2">
      <c r="A34" s="5"/>
      <c r="B34" s="4"/>
      <c r="C34" s="29" t="s">
        <v>41</v>
      </c>
      <c r="D34" s="6"/>
      <c r="E34" s="4"/>
      <c r="F34" s="6">
        <f>ROUND(D34*E34,0)</f>
        <v>0</v>
      </c>
      <c r="G34" s="29">
        <v>35.42</v>
      </c>
      <c r="H34" s="11">
        <f>ROUND(F34+(F34*G34%),0)</f>
        <v>0</v>
      </c>
    </row>
    <row r="35" spans="1:8" x14ac:dyDescent="0.2">
      <c r="A35" s="5"/>
      <c r="B35" s="4"/>
      <c r="C35" s="29" t="s">
        <v>10</v>
      </c>
      <c r="D35" s="6"/>
      <c r="E35" s="4"/>
      <c r="F35" s="6">
        <f t="shared" ref="F35:F77" si="0">ROUND(D35*E35,0)</f>
        <v>0</v>
      </c>
      <c r="G35" s="29">
        <v>35.42</v>
      </c>
      <c r="H35" s="11">
        <f t="shared" ref="H35:H70" si="1">ROUND(F35+(F35*G35%),0)</f>
        <v>0</v>
      </c>
    </row>
    <row r="36" spans="1:8" x14ac:dyDescent="0.2">
      <c r="A36" s="5"/>
      <c r="B36" s="4"/>
      <c r="C36" s="29" t="s">
        <v>11</v>
      </c>
      <c r="D36" s="6"/>
      <c r="E36" s="4"/>
      <c r="F36" s="6">
        <f t="shared" si="0"/>
        <v>0</v>
      </c>
      <c r="G36" s="29">
        <v>35.42</v>
      </c>
      <c r="H36" s="11">
        <f t="shared" si="1"/>
        <v>0</v>
      </c>
    </row>
    <row r="37" spans="1:8" x14ac:dyDescent="0.2">
      <c r="A37" s="5" t="s">
        <v>14</v>
      </c>
      <c r="B37" s="4" t="s">
        <v>15</v>
      </c>
      <c r="C37" s="29" t="s">
        <v>9</v>
      </c>
      <c r="D37" s="6"/>
      <c r="E37" s="4"/>
      <c r="F37" s="6">
        <f t="shared" si="0"/>
        <v>0</v>
      </c>
      <c r="G37" s="29">
        <v>35.42</v>
      </c>
      <c r="H37" s="11">
        <f t="shared" si="1"/>
        <v>0</v>
      </c>
    </row>
    <row r="38" spans="1:8" x14ac:dyDescent="0.2">
      <c r="A38" s="5"/>
      <c r="B38" s="4"/>
      <c r="C38" s="29" t="s">
        <v>41</v>
      </c>
      <c r="D38" s="6"/>
      <c r="E38" s="4"/>
      <c r="F38" s="6">
        <f t="shared" si="0"/>
        <v>0</v>
      </c>
      <c r="G38" s="29">
        <v>35.42</v>
      </c>
      <c r="H38" s="11">
        <f t="shared" si="1"/>
        <v>0</v>
      </c>
    </row>
    <row r="39" spans="1:8" x14ac:dyDescent="0.2">
      <c r="A39" s="5"/>
      <c r="B39" s="4"/>
      <c r="C39" s="29" t="s">
        <v>10</v>
      </c>
      <c r="D39" s="6"/>
      <c r="E39" s="4"/>
      <c r="F39" s="6">
        <f t="shared" si="0"/>
        <v>0</v>
      </c>
      <c r="G39" s="29">
        <v>35.42</v>
      </c>
      <c r="H39" s="11">
        <f t="shared" si="1"/>
        <v>0</v>
      </c>
    </row>
    <row r="40" spans="1:8" x14ac:dyDescent="0.2">
      <c r="A40" s="5"/>
      <c r="B40" s="4"/>
      <c r="C40" s="29" t="s">
        <v>11</v>
      </c>
      <c r="D40" s="6"/>
      <c r="E40" s="4"/>
      <c r="F40" s="6">
        <f t="shared" si="0"/>
        <v>0</v>
      </c>
      <c r="G40" s="29">
        <v>35.42</v>
      </c>
      <c r="H40" s="11">
        <f t="shared" si="1"/>
        <v>0</v>
      </c>
    </row>
    <row r="41" spans="1:8" x14ac:dyDescent="0.2">
      <c r="A41" s="5" t="s">
        <v>16</v>
      </c>
      <c r="B41" s="4" t="s">
        <v>17</v>
      </c>
      <c r="C41" s="29" t="s">
        <v>9</v>
      </c>
      <c r="D41" s="6"/>
      <c r="E41" s="4"/>
      <c r="F41" s="6">
        <f t="shared" si="0"/>
        <v>0</v>
      </c>
      <c r="G41" s="29">
        <v>35.42</v>
      </c>
      <c r="H41" s="11">
        <f t="shared" si="1"/>
        <v>0</v>
      </c>
    </row>
    <row r="42" spans="1:8" x14ac:dyDescent="0.2">
      <c r="A42" s="5"/>
      <c r="B42" s="4"/>
      <c r="C42" s="29" t="s">
        <v>41</v>
      </c>
      <c r="D42" s="6"/>
      <c r="E42" s="4"/>
      <c r="F42" s="6">
        <f t="shared" si="0"/>
        <v>0</v>
      </c>
      <c r="G42" s="29">
        <v>35.42</v>
      </c>
      <c r="H42" s="11">
        <f t="shared" si="1"/>
        <v>0</v>
      </c>
    </row>
    <row r="43" spans="1:8" x14ac:dyDescent="0.2">
      <c r="A43" s="5"/>
      <c r="B43" s="4"/>
      <c r="C43" s="29" t="s">
        <v>10</v>
      </c>
      <c r="D43" s="6"/>
      <c r="E43" s="4"/>
      <c r="F43" s="6">
        <f t="shared" si="0"/>
        <v>0</v>
      </c>
      <c r="G43" s="29">
        <v>35.42</v>
      </c>
      <c r="H43" s="11">
        <f t="shared" si="1"/>
        <v>0</v>
      </c>
    </row>
    <row r="44" spans="1:8" x14ac:dyDescent="0.2">
      <c r="A44" s="5"/>
      <c r="B44" s="4"/>
      <c r="C44" s="29" t="s">
        <v>11</v>
      </c>
      <c r="D44" s="6"/>
      <c r="E44" s="4"/>
      <c r="F44" s="6">
        <f t="shared" si="0"/>
        <v>0</v>
      </c>
      <c r="G44" s="29">
        <v>35.42</v>
      </c>
      <c r="H44" s="11">
        <f t="shared" si="1"/>
        <v>0</v>
      </c>
    </row>
    <row r="45" spans="1:8" ht="20.399999999999999" x14ac:dyDescent="0.2">
      <c r="A45" s="25" t="s">
        <v>36</v>
      </c>
      <c r="B45" s="3" t="s">
        <v>44</v>
      </c>
      <c r="C45" s="58"/>
      <c r="D45" s="59"/>
      <c r="E45" s="59"/>
      <c r="F45" s="59"/>
      <c r="G45" s="60"/>
      <c r="H45" s="10">
        <f>SUM(H46:H57)</f>
        <v>0</v>
      </c>
    </row>
    <row r="46" spans="1:8" x14ac:dyDescent="0.2">
      <c r="A46" s="5" t="s">
        <v>12</v>
      </c>
      <c r="B46" s="4" t="s">
        <v>13</v>
      </c>
      <c r="C46" s="29" t="s">
        <v>9</v>
      </c>
      <c r="D46" s="6"/>
      <c r="E46" s="4"/>
      <c r="F46" s="6">
        <f t="shared" si="0"/>
        <v>0</v>
      </c>
      <c r="G46" s="29">
        <v>19.64</v>
      </c>
      <c r="H46" s="11">
        <f t="shared" si="1"/>
        <v>0</v>
      </c>
    </row>
    <row r="47" spans="1:8" x14ac:dyDescent="0.2">
      <c r="A47" s="5"/>
      <c r="B47" s="4"/>
      <c r="C47" s="29" t="s">
        <v>41</v>
      </c>
      <c r="D47" s="6"/>
      <c r="E47" s="4"/>
      <c r="F47" s="6">
        <f t="shared" si="0"/>
        <v>0</v>
      </c>
      <c r="G47" s="29">
        <v>19.64</v>
      </c>
      <c r="H47" s="11">
        <f t="shared" si="1"/>
        <v>0</v>
      </c>
    </row>
    <row r="48" spans="1:8" x14ac:dyDescent="0.2">
      <c r="A48" s="5"/>
      <c r="B48" s="4"/>
      <c r="C48" s="29" t="s">
        <v>10</v>
      </c>
      <c r="D48" s="6"/>
      <c r="E48" s="4"/>
      <c r="F48" s="6">
        <f t="shared" si="0"/>
        <v>0</v>
      </c>
      <c r="G48" s="29">
        <v>19.64</v>
      </c>
      <c r="H48" s="11">
        <f t="shared" si="1"/>
        <v>0</v>
      </c>
    </row>
    <row r="49" spans="1:8" x14ac:dyDescent="0.2">
      <c r="A49" s="5"/>
      <c r="B49" s="4"/>
      <c r="C49" s="29" t="s">
        <v>11</v>
      </c>
      <c r="D49" s="6"/>
      <c r="E49" s="4"/>
      <c r="F49" s="6">
        <f t="shared" si="0"/>
        <v>0</v>
      </c>
      <c r="G49" s="29">
        <v>19.64</v>
      </c>
      <c r="H49" s="11">
        <f t="shared" si="1"/>
        <v>0</v>
      </c>
    </row>
    <row r="50" spans="1:8" x14ac:dyDescent="0.2">
      <c r="A50" s="5" t="s">
        <v>14</v>
      </c>
      <c r="B50" s="4" t="s">
        <v>15</v>
      </c>
      <c r="C50" s="29" t="s">
        <v>9</v>
      </c>
      <c r="D50" s="6"/>
      <c r="E50" s="4"/>
      <c r="F50" s="6">
        <f t="shared" si="0"/>
        <v>0</v>
      </c>
      <c r="G50" s="29">
        <v>19.64</v>
      </c>
      <c r="H50" s="11">
        <f t="shared" si="1"/>
        <v>0</v>
      </c>
    </row>
    <row r="51" spans="1:8" x14ac:dyDescent="0.2">
      <c r="A51" s="5"/>
      <c r="B51" s="4"/>
      <c r="C51" s="29" t="s">
        <v>41</v>
      </c>
      <c r="D51" s="6"/>
      <c r="E51" s="4"/>
      <c r="F51" s="6">
        <f t="shared" si="0"/>
        <v>0</v>
      </c>
      <c r="G51" s="29">
        <v>19.64</v>
      </c>
      <c r="H51" s="11">
        <f t="shared" si="1"/>
        <v>0</v>
      </c>
    </row>
    <row r="52" spans="1:8" x14ac:dyDescent="0.2">
      <c r="A52" s="5"/>
      <c r="B52" s="4"/>
      <c r="C52" s="29" t="s">
        <v>10</v>
      </c>
      <c r="D52" s="6"/>
      <c r="E52" s="4"/>
      <c r="F52" s="6">
        <f t="shared" si="0"/>
        <v>0</v>
      </c>
      <c r="G52" s="29">
        <v>19.64</v>
      </c>
      <c r="H52" s="11">
        <f t="shared" si="1"/>
        <v>0</v>
      </c>
    </row>
    <row r="53" spans="1:8" x14ac:dyDescent="0.2">
      <c r="A53" s="5"/>
      <c r="B53" s="4"/>
      <c r="C53" s="29" t="s">
        <v>11</v>
      </c>
      <c r="D53" s="6"/>
      <c r="E53" s="4"/>
      <c r="F53" s="6">
        <f t="shared" si="0"/>
        <v>0</v>
      </c>
      <c r="G53" s="29">
        <v>19.64</v>
      </c>
      <c r="H53" s="11">
        <f t="shared" si="1"/>
        <v>0</v>
      </c>
    </row>
    <row r="54" spans="1:8" x14ac:dyDescent="0.2">
      <c r="A54" s="5" t="s">
        <v>16</v>
      </c>
      <c r="B54" s="4" t="s">
        <v>17</v>
      </c>
      <c r="C54" s="29" t="s">
        <v>9</v>
      </c>
      <c r="D54" s="6"/>
      <c r="E54" s="4"/>
      <c r="F54" s="6">
        <f t="shared" si="0"/>
        <v>0</v>
      </c>
      <c r="G54" s="29">
        <v>19.64</v>
      </c>
      <c r="H54" s="11">
        <f t="shared" si="1"/>
        <v>0</v>
      </c>
    </row>
    <row r="55" spans="1:8" x14ac:dyDescent="0.2">
      <c r="A55" s="5"/>
      <c r="B55" s="4"/>
      <c r="C55" s="29" t="s">
        <v>41</v>
      </c>
      <c r="D55" s="6"/>
      <c r="E55" s="4"/>
      <c r="F55" s="6">
        <f t="shared" si="0"/>
        <v>0</v>
      </c>
      <c r="G55" s="29">
        <v>19.64</v>
      </c>
      <c r="H55" s="11">
        <f t="shared" si="1"/>
        <v>0</v>
      </c>
    </row>
    <row r="56" spans="1:8" x14ac:dyDescent="0.2">
      <c r="A56" s="5"/>
      <c r="B56" s="4"/>
      <c r="C56" s="29" t="s">
        <v>10</v>
      </c>
      <c r="D56" s="6"/>
      <c r="E56" s="4"/>
      <c r="F56" s="6">
        <f t="shared" si="0"/>
        <v>0</v>
      </c>
      <c r="G56" s="29">
        <v>19.64</v>
      </c>
      <c r="H56" s="11">
        <f t="shared" si="1"/>
        <v>0</v>
      </c>
    </row>
    <row r="57" spans="1:8" x14ac:dyDescent="0.2">
      <c r="A57" s="5"/>
      <c r="B57" s="4"/>
      <c r="C57" s="29" t="s">
        <v>11</v>
      </c>
      <c r="D57" s="6"/>
      <c r="E57" s="4"/>
      <c r="F57" s="6">
        <f t="shared" si="0"/>
        <v>0</v>
      </c>
      <c r="G57" s="29">
        <v>19.64</v>
      </c>
      <c r="H57" s="11">
        <f t="shared" si="1"/>
        <v>0</v>
      </c>
    </row>
    <row r="58" spans="1:8" ht="20.399999999999999" x14ac:dyDescent="0.2">
      <c r="A58" s="25" t="s">
        <v>37</v>
      </c>
      <c r="B58" s="3" t="s">
        <v>45</v>
      </c>
      <c r="C58" s="58"/>
      <c r="D58" s="59"/>
      <c r="E58" s="59"/>
      <c r="F58" s="59"/>
      <c r="G58" s="60"/>
      <c r="H58" s="14">
        <f>SUM(H59:H70)</f>
        <v>0</v>
      </c>
    </row>
    <row r="59" spans="1:8" x14ac:dyDescent="0.2">
      <c r="A59" s="5" t="s">
        <v>12</v>
      </c>
      <c r="B59" s="4" t="s">
        <v>13</v>
      </c>
      <c r="C59" s="29" t="s">
        <v>9</v>
      </c>
      <c r="D59" s="6"/>
      <c r="E59" s="4"/>
      <c r="F59" s="6">
        <f t="shared" si="0"/>
        <v>0</v>
      </c>
      <c r="G59" s="29">
        <v>19.64</v>
      </c>
      <c r="H59" s="11">
        <f t="shared" si="1"/>
        <v>0</v>
      </c>
    </row>
    <row r="60" spans="1:8" x14ac:dyDescent="0.2">
      <c r="A60" s="5"/>
      <c r="B60" s="4"/>
      <c r="C60" s="29" t="s">
        <v>41</v>
      </c>
      <c r="D60" s="6"/>
      <c r="E60" s="4"/>
      <c r="F60" s="6">
        <f t="shared" si="0"/>
        <v>0</v>
      </c>
      <c r="G60" s="29">
        <v>19.64</v>
      </c>
      <c r="H60" s="11">
        <f t="shared" si="1"/>
        <v>0</v>
      </c>
    </row>
    <row r="61" spans="1:8" x14ac:dyDescent="0.2">
      <c r="A61" s="5"/>
      <c r="B61" s="4"/>
      <c r="C61" s="29" t="s">
        <v>10</v>
      </c>
      <c r="D61" s="6"/>
      <c r="E61" s="4"/>
      <c r="F61" s="6">
        <f t="shared" si="0"/>
        <v>0</v>
      </c>
      <c r="G61" s="29">
        <v>19.64</v>
      </c>
      <c r="H61" s="11">
        <f t="shared" si="1"/>
        <v>0</v>
      </c>
    </row>
    <row r="62" spans="1:8" x14ac:dyDescent="0.2">
      <c r="A62" s="5"/>
      <c r="B62" s="4"/>
      <c r="C62" s="29" t="s">
        <v>11</v>
      </c>
      <c r="D62" s="6"/>
      <c r="E62" s="4"/>
      <c r="F62" s="6">
        <f t="shared" si="0"/>
        <v>0</v>
      </c>
      <c r="G62" s="29">
        <v>19.64</v>
      </c>
      <c r="H62" s="11">
        <f t="shared" si="1"/>
        <v>0</v>
      </c>
    </row>
    <row r="63" spans="1:8" x14ac:dyDescent="0.2">
      <c r="A63" s="5" t="s">
        <v>14</v>
      </c>
      <c r="B63" s="4" t="s">
        <v>15</v>
      </c>
      <c r="C63" s="29" t="s">
        <v>9</v>
      </c>
      <c r="D63" s="6"/>
      <c r="E63" s="4"/>
      <c r="F63" s="6">
        <f t="shared" si="0"/>
        <v>0</v>
      </c>
      <c r="G63" s="29">
        <v>19.64</v>
      </c>
      <c r="H63" s="11">
        <f t="shared" si="1"/>
        <v>0</v>
      </c>
    </row>
    <row r="64" spans="1:8" x14ac:dyDescent="0.2">
      <c r="A64" s="5"/>
      <c r="B64" s="4"/>
      <c r="C64" s="29" t="s">
        <v>41</v>
      </c>
      <c r="D64" s="6"/>
      <c r="E64" s="4"/>
      <c r="F64" s="6">
        <f t="shared" si="0"/>
        <v>0</v>
      </c>
      <c r="G64" s="29">
        <v>19.64</v>
      </c>
      <c r="H64" s="11">
        <f t="shared" si="1"/>
        <v>0</v>
      </c>
    </row>
    <row r="65" spans="1:8" x14ac:dyDescent="0.2">
      <c r="A65" s="5"/>
      <c r="B65" s="4"/>
      <c r="C65" s="29" t="s">
        <v>10</v>
      </c>
      <c r="D65" s="6"/>
      <c r="E65" s="4"/>
      <c r="F65" s="6">
        <f t="shared" si="0"/>
        <v>0</v>
      </c>
      <c r="G65" s="29">
        <v>19.64</v>
      </c>
      <c r="H65" s="11">
        <f t="shared" si="1"/>
        <v>0</v>
      </c>
    </row>
    <row r="66" spans="1:8" x14ac:dyDescent="0.2">
      <c r="A66" s="5"/>
      <c r="B66" s="4"/>
      <c r="C66" s="29" t="s">
        <v>11</v>
      </c>
      <c r="D66" s="6"/>
      <c r="E66" s="4"/>
      <c r="F66" s="6">
        <f t="shared" si="0"/>
        <v>0</v>
      </c>
      <c r="G66" s="29">
        <v>19.64</v>
      </c>
      <c r="H66" s="11">
        <f t="shared" si="1"/>
        <v>0</v>
      </c>
    </row>
    <row r="67" spans="1:8" x14ac:dyDescent="0.2">
      <c r="A67" s="5" t="s">
        <v>16</v>
      </c>
      <c r="B67" s="4" t="s">
        <v>17</v>
      </c>
      <c r="C67" s="29" t="s">
        <v>9</v>
      </c>
      <c r="D67" s="6"/>
      <c r="E67" s="4"/>
      <c r="F67" s="6">
        <f t="shared" si="0"/>
        <v>0</v>
      </c>
      <c r="G67" s="29">
        <v>19.64</v>
      </c>
      <c r="H67" s="11">
        <f t="shared" si="1"/>
        <v>0</v>
      </c>
    </row>
    <row r="68" spans="1:8" x14ac:dyDescent="0.2">
      <c r="A68" s="5"/>
      <c r="B68" s="4"/>
      <c r="C68" s="29" t="s">
        <v>41</v>
      </c>
      <c r="D68" s="6"/>
      <c r="E68" s="4"/>
      <c r="F68" s="6">
        <f t="shared" si="0"/>
        <v>0</v>
      </c>
      <c r="G68" s="29">
        <v>19.64</v>
      </c>
      <c r="H68" s="11">
        <f t="shared" si="1"/>
        <v>0</v>
      </c>
    </row>
    <row r="69" spans="1:8" x14ac:dyDescent="0.2">
      <c r="A69" s="5"/>
      <c r="B69" s="4"/>
      <c r="C69" s="29" t="s">
        <v>10</v>
      </c>
      <c r="D69" s="6"/>
      <c r="E69" s="4"/>
      <c r="F69" s="6">
        <f t="shared" si="0"/>
        <v>0</v>
      </c>
      <c r="G69" s="29">
        <v>19.64</v>
      </c>
      <c r="H69" s="11">
        <f t="shared" si="1"/>
        <v>0</v>
      </c>
    </row>
    <row r="70" spans="1:8" x14ac:dyDescent="0.2">
      <c r="A70" s="5"/>
      <c r="B70" s="4"/>
      <c r="C70" s="29" t="s">
        <v>11</v>
      </c>
      <c r="D70" s="6"/>
      <c r="E70" s="4"/>
      <c r="F70" s="6">
        <f t="shared" si="0"/>
        <v>0</v>
      </c>
      <c r="G70" s="29">
        <v>19.64</v>
      </c>
      <c r="H70" s="11">
        <f t="shared" si="1"/>
        <v>0</v>
      </c>
    </row>
    <row r="71" spans="1:8" ht="20.399999999999999" x14ac:dyDescent="0.2">
      <c r="A71" s="25" t="s">
        <v>38</v>
      </c>
      <c r="B71" s="3" t="s">
        <v>46</v>
      </c>
      <c r="C71" s="58"/>
      <c r="D71" s="59"/>
      <c r="E71" s="59"/>
      <c r="F71" s="59"/>
      <c r="G71" s="60"/>
      <c r="H71" s="14">
        <f>SUM(H72:H77)</f>
        <v>0</v>
      </c>
    </row>
    <row r="72" spans="1:8" x14ac:dyDescent="0.2">
      <c r="A72" s="5" t="s">
        <v>12</v>
      </c>
      <c r="B72" s="4" t="s">
        <v>89</v>
      </c>
      <c r="C72" s="9"/>
      <c r="D72" s="15"/>
      <c r="E72" s="16"/>
      <c r="F72" s="6">
        <f t="shared" si="0"/>
        <v>0</v>
      </c>
      <c r="G72" s="29">
        <v>19.64</v>
      </c>
      <c r="H72" s="11">
        <f t="shared" ref="H72:H77" si="2">ROUND(F72+(F72*G72%),0)</f>
        <v>0</v>
      </c>
    </row>
    <row r="73" spans="1:8" s="37" customFormat="1" x14ac:dyDescent="0.2">
      <c r="A73" s="5" t="s">
        <v>14</v>
      </c>
      <c r="B73" s="4" t="s">
        <v>90</v>
      </c>
      <c r="C73" s="9"/>
      <c r="D73" s="15"/>
      <c r="E73" s="16"/>
      <c r="F73" s="6">
        <f t="shared" si="0"/>
        <v>0</v>
      </c>
      <c r="G73" s="29">
        <v>19.64</v>
      </c>
      <c r="H73" s="11">
        <f t="shared" si="2"/>
        <v>0</v>
      </c>
    </row>
    <row r="74" spans="1:8" s="40" customFormat="1" x14ac:dyDescent="0.2">
      <c r="A74" s="5" t="s">
        <v>16</v>
      </c>
      <c r="B74" s="4" t="s">
        <v>65</v>
      </c>
      <c r="C74" s="9"/>
      <c r="D74" s="15"/>
      <c r="E74" s="16"/>
      <c r="F74" s="6">
        <f t="shared" si="0"/>
        <v>0</v>
      </c>
      <c r="G74" s="29">
        <v>19.64</v>
      </c>
      <c r="H74" s="11">
        <f t="shared" si="2"/>
        <v>0</v>
      </c>
    </row>
    <row r="75" spans="1:8" x14ac:dyDescent="0.2">
      <c r="A75" s="5" t="s">
        <v>20</v>
      </c>
      <c r="B75" s="4" t="s">
        <v>58</v>
      </c>
      <c r="C75" s="9"/>
      <c r="D75" s="15"/>
      <c r="E75" s="16"/>
      <c r="F75" s="6">
        <f t="shared" si="0"/>
        <v>0</v>
      </c>
      <c r="G75" s="29">
        <v>19.64</v>
      </c>
      <c r="H75" s="11">
        <f t="shared" si="2"/>
        <v>0</v>
      </c>
    </row>
    <row r="76" spans="1:8" x14ac:dyDescent="0.2">
      <c r="A76" s="5" t="s">
        <v>57</v>
      </c>
      <c r="B76" s="4" t="s">
        <v>59</v>
      </c>
      <c r="C76" s="9"/>
      <c r="D76" s="15"/>
      <c r="E76" s="16"/>
      <c r="F76" s="6">
        <f t="shared" si="0"/>
        <v>0</v>
      </c>
      <c r="G76" s="29">
        <v>19.64</v>
      </c>
      <c r="H76" s="11">
        <f t="shared" si="2"/>
        <v>0</v>
      </c>
    </row>
    <row r="77" spans="1:8" x14ac:dyDescent="0.2">
      <c r="A77" s="5" t="s">
        <v>66</v>
      </c>
      <c r="B77" s="4" t="s">
        <v>60</v>
      </c>
      <c r="C77" s="9"/>
      <c r="D77" s="15"/>
      <c r="E77" s="16"/>
      <c r="F77" s="6">
        <f t="shared" si="0"/>
        <v>0</v>
      </c>
      <c r="G77" s="29">
        <v>19.64</v>
      </c>
      <c r="H77" s="11">
        <f t="shared" si="2"/>
        <v>0</v>
      </c>
    </row>
    <row r="78" spans="1:8" ht="30.6" x14ac:dyDescent="0.2">
      <c r="A78" s="25" t="s">
        <v>39</v>
      </c>
      <c r="B78" s="3" t="s">
        <v>40</v>
      </c>
      <c r="C78" s="64"/>
      <c r="D78" s="65"/>
      <c r="E78" s="65"/>
      <c r="F78" s="65"/>
      <c r="G78" s="66"/>
      <c r="H78" s="19"/>
    </row>
    <row r="79" spans="1:8" x14ac:dyDescent="0.2">
      <c r="A79" s="24" t="s">
        <v>7</v>
      </c>
      <c r="B79" s="2" t="s">
        <v>21</v>
      </c>
      <c r="C79" s="64"/>
      <c r="D79" s="65"/>
      <c r="E79" s="65"/>
      <c r="F79" s="65"/>
      <c r="G79" s="66"/>
      <c r="H79" s="19"/>
    </row>
    <row r="80" spans="1:8" x14ac:dyDescent="0.2">
      <c r="A80" s="24" t="s">
        <v>18</v>
      </c>
      <c r="B80" s="2" t="s">
        <v>22</v>
      </c>
      <c r="C80" s="64"/>
      <c r="D80" s="65"/>
      <c r="E80" s="65"/>
      <c r="F80" s="65"/>
      <c r="G80" s="66"/>
      <c r="H80" s="19"/>
    </row>
    <row r="81" spans="1:8" x14ac:dyDescent="0.2">
      <c r="A81" s="24" t="s">
        <v>19</v>
      </c>
      <c r="B81" s="2" t="s">
        <v>23</v>
      </c>
      <c r="C81" s="64"/>
      <c r="D81" s="65"/>
      <c r="E81" s="65"/>
      <c r="F81" s="65"/>
      <c r="G81" s="66"/>
      <c r="H81" s="19"/>
    </row>
    <row r="82" spans="1:8" x14ac:dyDescent="0.2">
      <c r="A82" s="24" t="s">
        <v>24</v>
      </c>
      <c r="B82" s="2" t="s">
        <v>25</v>
      </c>
      <c r="C82" s="64"/>
      <c r="D82" s="65"/>
      <c r="E82" s="65"/>
      <c r="F82" s="65"/>
      <c r="G82" s="66"/>
      <c r="H82" s="10">
        <f>H83+H85+H84</f>
        <v>0</v>
      </c>
    </row>
    <row r="83" spans="1:8" x14ac:dyDescent="0.2">
      <c r="A83" s="30" t="s">
        <v>8</v>
      </c>
      <c r="B83" s="31" t="s">
        <v>79</v>
      </c>
      <c r="C83" s="68"/>
      <c r="D83" s="69"/>
      <c r="E83" s="70"/>
      <c r="F83" s="49"/>
      <c r="G83" s="12">
        <v>0.05</v>
      </c>
      <c r="H83" s="11">
        <f>ROUND(H30*G83,0)</f>
        <v>0</v>
      </c>
    </row>
    <row r="84" spans="1:8" s="54" customFormat="1" x14ac:dyDescent="0.2">
      <c r="A84" s="5" t="s">
        <v>7</v>
      </c>
      <c r="B84" s="4" t="s">
        <v>81</v>
      </c>
      <c r="C84" s="68"/>
      <c r="D84" s="69"/>
      <c r="E84" s="70"/>
      <c r="F84" s="55"/>
      <c r="G84" s="12">
        <v>0.15</v>
      </c>
      <c r="H84" s="11">
        <f>ROUND(H30*G84,0)</f>
        <v>0</v>
      </c>
    </row>
    <row r="85" spans="1:8" x14ac:dyDescent="0.2">
      <c r="A85" s="5" t="s">
        <v>7</v>
      </c>
      <c r="B85" s="4" t="s">
        <v>26</v>
      </c>
      <c r="C85" s="68"/>
      <c r="D85" s="69"/>
      <c r="E85" s="70"/>
      <c r="F85" s="49"/>
      <c r="G85" s="12">
        <v>0.15</v>
      </c>
      <c r="H85" s="11">
        <f>ROUND(H30*G85,0)</f>
        <v>0</v>
      </c>
    </row>
    <row r="86" spans="1:8" x14ac:dyDescent="0.2">
      <c r="A86" s="24" t="s">
        <v>27</v>
      </c>
      <c r="B86" s="2" t="s">
        <v>28</v>
      </c>
      <c r="C86" s="64"/>
      <c r="D86" s="65"/>
      <c r="E86" s="65"/>
      <c r="F86" s="65"/>
      <c r="G86" s="66"/>
      <c r="H86" s="10">
        <f>H26-H30-H82</f>
        <v>0</v>
      </c>
    </row>
    <row r="87" spans="1:8" s="20" customFormat="1" x14ac:dyDescent="0.2">
      <c r="A87" s="32"/>
      <c r="B87" s="33"/>
      <c r="C87" s="67" t="s">
        <v>52</v>
      </c>
      <c r="D87" s="67"/>
      <c r="E87" s="67"/>
      <c r="F87" s="67"/>
      <c r="G87" s="67"/>
      <c r="H87" s="34" t="e">
        <f>ROUND((H30+H82)/C16,0)</f>
        <v>#DIV/0!</v>
      </c>
    </row>
    <row r="89" spans="1:8" x14ac:dyDescent="0.2">
      <c r="A89" s="18" t="s">
        <v>49</v>
      </c>
      <c r="B89" s="1" t="s">
        <v>50</v>
      </c>
    </row>
    <row r="90" spans="1:8" s="44" customFormat="1" x14ac:dyDescent="0.2">
      <c r="A90" s="45" t="s">
        <v>51</v>
      </c>
      <c r="B90" s="44" t="s">
        <v>70</v>
      </c>
      <c r="F90" s="50"/>
    </row>
    <row r="91" spans="1:8" x14ac:dyDescent="0.2">
      <c r="A91" s="18" t="s">
        <v>53</v>
      </c>
      <c r="B91" s="1" t="s">
        <v>73</v>
      </c>
    </row>
    <row r="92" spans="1:8" x14ac:dyDescent="0.2">
      <c r="A92" s="18" t="s">
        <v>67</v>
      </c>
      <c r="B92" s="1" t="s">
        <v>54</v>
      </c>
    </row>
    <row r="93" spans="1:8" x14ac:dyDescent="0.2">
      <c r="A93" s="18"/>
    </row>
    <row r="94" spans="1:8" x14ac:dyDescent="0.2">
      <c r="A94" s="18"/>
    </row>
    <row r="95" spans="1:8" ht="69.900000000000006" customHeight="1" x14ac:dyDescent="0.2">
      <c r="A95" s="63" t="s">
        <v>76</v>
      </c>
      <c r="B95" s="57"/>
      <c r="C95" s="57"/>
      <c r="D95" s="57"/>
      <c r="E95" s="57"/>
      <c r="F95" s="57"/>
      <c r="G95" s="57"/>
      <c r="H95" s="57"/>
    </row>
    <row r="96" spans="1:8" ht="93.75" customHeight="1" x14ac:dyDescent="0.2">
      <c r="A96" s="57" t="s">
        <v>71</v>
      </c>
      <c r="B96" s="57"/>
      <c r="C96" s="57"/>
      <c r="D96" s="57"/>
      <c r="E96" s="57"/>
      <c r="F96" s="57"/>
      <c r="G96" s="57"/>
      <c r="H96" s="57"/>
    </row>
    <row r="97" spans="1:8" x14ac:dyDescent="0.2">
      <c r="A97" s="62"/>
      <c r="B97" s="62"/>
      <c r="C97" s="62"/>
      <c r="D97" s="62"/>
      <c r="E97" s="62"/>
      <c r="F97" s="62"/>
      <c r="G97" s="62"/>
      <c r="H97" s="62"/>
    </row>
  </sheetData>
  <mergeCells count="47">
    <mergeCell ref="C29:G29"/>
    <mergeCell ref="A10:B10"/>
    <mergeCell ref="A14:B14"/>
    <mergeCell ref="A16:B16"/>
    <mergeCell ref="C17:H17"/>
    <mergeCell ref="C26:G26"/>
    <mergeCell ref="C27:G27"/>
    <mergeCell ref="C19:H19"/>
    <mergeCell ref="A24:H24"/>
    <mergeCell ref="B1:H2"/>
    <mergeCell ref="A11:B11"/>
    <mergeCell ref="A12:B12"/>
    <mergeCell ref="A5:B5"/>
    <mergeCell ref="C28:G28"/>
    <mergeCell ref="C7:H7"/>
    <mergeCell ref="A15:B15"/>
    <mergeCell ref="B25:G25"/>
    <mergeCell ref="A22:H22"/>
    <mergeCell ref="C6:H6"/>
    <mergeCell ref="C8:H8"/>
    <mergeCell ref="C9:H9"/>
    <mergeCell ref="A17:B17"/>
    <mergeCell ref="A21:H21"/>
    <mergeCell ref="A18:B18"/>
    <mergeCell ref="C18:H18"/>
    <mergeCell ref="A6:B6"/>
    <mergeCell ref="A7:B7"/>
    <mergeCell ref="A8:B8"/>
    <mergeCell ref="A9:B9"/>
    <mergeCell ref="A97:H97"/>
    <mergeCell ref="A95:H95"/>
    <mergeCell ref="C78:G78"/>
    <mergeCell ref="C87:G87"/>
    <mergeCell ref="C82:G82"/>
    <mergeCell ref="C86:G86"/>
    <mergeCell ref="C83:E83"/>
    <mergeCell ref="C85:E85"/>
    <mergeCell ref="C80:G80"/>
    <mergeCell ref="C81:G81"/>
    <mergeCell ref="C84:E84"/>
    <mergeCell ref="C79:G79"/>
    <mergeCell ref="A96:H96"/>
    <mergeCell ref="C71:G71"/>
    <mergeCell ref="C30:G30"/>
    <mergeCell ref="C58:G58"/>
    <mergeCell ref="C32:G32"/>
    <mergeCell ref="C45:G4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fitToHeight="2" orientation="portrait" r:id="rId1"/>
  <ignoredErrors>
    <ignoredError sqref="H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Uniwerstytet Śląski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Elżbieta Aksamit - Galowy</dc:creator>
  <cp:lastModifiedBy>admin</cp:lastModifiedBy>
  <cp:lastPrinted>2019-11-12T07:23:46Z</cp:lastPrinted>
  <dcterms:created xsi:type="dcterms:W3CDTF">2015-01-09T10:49:49Z</dcterms:created>
  <dcterms:modified xsi:type="dcterms:W3CDTF">2020-09-21T12:53:24Z</dcterms:modified>
</cp:coreProperties>
</file>